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lledequebec-my.sharepoint.com/personal/pauline_delaet_ville_quebec_qc_ca/Documents/Bureau/APPEL PROJETS/"/>
    </mc:Choice>
  </mc:AlternateContent>
  <xr:revisionPtr revIDLastSave="3" documentId="8_{EF19E4AC-A3EC-4354-8FEA-B12F5538E153}" xr6:coauthVersionLast="47" xr6:coauthVersionMax="47" xr10:uidLastSave="{3DB38326-49DA-4858-B5E8-4F3C6782FC60}"/>
  <bookViews>
    <workbookView xWindow="-108" yWindow="-108" windowWidth="23256" windowHeight="12576" xr2:uid="{8E943CF2-F085-45B6-98C7-23A17813AB64}"/>
  </bookViews>
  <sheets>
    <sheet name="Calculateur de subvention" sheetId="5" r:id="rId1"/>
    <sheet name="Contenu" sheetId="6" state="hidden" r:id="rId2"/>
  </sheets>
  <definedNames>
    <definedName name="listeStatut">Contenu!$A$1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5" l="1"/>
  <c r="E40" i="5" s="1"/>
  <c r="C3" i="6" l="1"/>
  <c r="E41" i="5" s="1"/>
  <c r="D2" i="6"/>
  <c r="E2" i="6" s="1"/>
  <c r="D3" i="6"/>
  <c r="E3" i="6" s="1"/>
  <c r="K40" i="5" l="1"/>
  <c r="I40" i="5"/>
</calcChain>
</file>

<file path=xl/sharedStrings.xml><?xml version="1.0" encoding="utf-8"?>
<sst xmlns="http://schemas.openxmlformats.org/spreadsheetml/2006/main" count="42" uniqueCount="39">
  <si>
    <t>INFORMATIONS IMPORTANTES</t>
  </si>
  <si>
    <t>Le soutien financier de la Ville de Québec couvre :</t>
  </si>
  <si>
    <t>Jusqu'à 65 % des dépenses admissibles (entreprises privées, particuliers, fabriques et syndicats de copropriété )</t>
  </si>
  <si>
    <t>Le cumul des aides financières publiques non remboursables ne peut dépasser :</t>
  </si>
  <si>
    <t xml:space="preserve">80 % pour les autres organisations </t>
  </si>
  <si>
    <t>Cumul des aides financières (hors Fonds vert)</t>
  </si>
  <si>
    <t>Statut</t>
  </si>
  <si>
    <t>Montant total du projet</t>
  </si>
  <si>
    <t>Subvention de la Ville de Québec</t>
  </si>
  <si>
    <t>Subvention cumulable</t>
  </si>
  <si>
    <t>Entreprise privée, particulier, fabrique, syndicat de copropriété</t>
  </si>
  <si>
    <t>max 100000</t>
  </si>
  <si>
    <t>sub ville</t>
  </si>
  <si>
    <t>Admissible</t>
  </si>
  <si>
    <t>Non admissible</t>
  </si>
  <si>
    <t>Fournisseur 1</t>
  </si>
  <si>
    <t>Fournisseur 2</t>
  </si>
  <si>
    <t>Fournisseur 3</t>
  </si>
  <si>
    <t>Fournisseur 4</t>
  </si>
  <si>
    <t>Fournisseur 5</t>
  </si>
  <si>
    <t>Fournisseur 6</t>
  </si>
  <si>
    <t>Fournisseur 7</t>
  </si>
  <si>
    <t>Fournisseur 8</t>
  </si>
  <si>
    <t>Fournisseur 9</t>
  </si>
  <si>
    <t>Fournisseur 10</t>
  </si>
  <si>
    <t>Nom fournisseur(s) de service sélectionnés</t>
  </si>
  <si>
    <t>Élément du plan de décarbonation traité</t>
  </si>
  <si>
    <t>Montant de la soumission</t>
  </si>
  <si>
    <t>Vous pouvez avoir plusieurs fournisseurs pour réaliser les différents éléments éxigés dans le plan de décarbonation de votre bâtiment.</t>
  </si>
  <si>
    <t>Fournisseurs de services</t>
  </si>
  <si>
    <t>Complétez le tableau ci-dessous. (Aucune limite de nombre de fournisseur)</t>
  </si>
  <si>
    <t>Fournisseur 11</t>
  </si>
  <si>
    <t>Fournisseur 12</t>
  </si>
  <si>
    <t>Fournisseur 13</t>
  </si>
  <si>
    <t>Fournisseur 14</t>
  </si>
  <si>
    <t>Fournisseur 15</t>
  </si>
  <si>
    <t>OBNL ou coopérative</t>
  </si>
  <si>
    <t>100 % pour les OBNL ou coopératives</t>
  </si>
  <si>
    <t>Jusqu'à 85 % des dépenses admissibles (OBNL et coopératives)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</si>
</sst>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1009]#,##0.00"/>
    <numFmt numFmtId="165" formatCode="#,##0.00\ [$$-C0C]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0" xfId="0" applyFont="1" applyFill="1" applyBorder="1"/>
    <xf numFmtId="0" fontId="4" fillId="0" borderId="0" xfId="0" applyFont="1"/>
    <xf numFmtId="3" fontId="2" fillId="0" borderId="0" xfId="0" applyNumberFormat="1" applyFont="1"/>
    <xf numFmtId="0" fontId="0" fillId="0" borderId="0" xfId="0" applyFont="1"/>
    <xf numFmtId="0" fontId="0" fillId="2" borderId="10" xfId="0" applyFont="1" applyFill="1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/>
    <xf numFmtId="0" fontId="0" fillId="0" borderId="2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5" fontId="0" fillId="0" borderId="20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4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2F34-7EC8-46FB-A44B-235F98865A70}">
  <dimension ref="A1:L42"/>
  <sheetViews>
    <sheetView tabSelected="1" topLeftCell="A24" workbookViewId="0">
      <selection activeCell="B40" sqref="B40:C41"/>
    </sheetView>
  </sheetViews>
  <sheetFormatPr baseColWidth="10" defaultRowHeight="14.4" x14ac:dyDescent="0.3"/>
  <cols>
    <col min="1" max="1" width="3.33203125" customWidth="1"/>
    <col min="2" max="2" width="13.6640625" customWidth="1"/>
    <col min="3" max="3" width="51.6640625" customWidth="1"/>
    <col min="4" max="4" width="3" customWidth="1"/>
    <col min="5" max="5" width="27.6640625" customWidth="1"/>
    <col min="6" max="7" width="4.44140625" customWidth="1"/>
    <col min="8" max="8" width="15.5546875" customWidth="1"/>
    <col min="9" max="9" width="37" style="1" customWidth="1"/>
    <col min="10" max="10" width="3" customWidth="1"/>
    <col min="11" max="11" width="24.5546875" style="1" customWidth="1"/>
    <col min="12" max="12" width="4.88671875" customWidth="1"/>
  </cols>
  <sheetData>
    <row r="1" spans="1:12" ht="15" thickBot="1" x14ac:dyDescent="0.35">
      <c r="A1" s="2"/>
      <c r="B1" s="3"/>
      <c r="C1" s="3"/>
      <c r="D1" s="3"/>
      <c r="E1" s="3"/>
      <c r="F1" s="3"/>
      <c r="G1" s="3"/>
      <c r="H1" s="3"/>
      <c r="I1" s="11"/>
      <c r="J1" s="3"/>
      <c r="K1" s="11"/>
      <c r="L1" s="4"/>
    </row>
    <row r="2" spans="1:12" x14ac:dyDescent="0.3">
      <c r="A2" s="5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2"/>
      <c r="L2" s="6"/>
    </row>
    <row r="3" spans="1:12" x14ac:dyDescent="0.3">
      <c r="A3" s="5"/>
      <c r="B3" s="37"/>
      <c r="C3" s="35"/>
      <c r="D3" s="35"/>
      <c r="E3" s="35"/>
      <c r="F3" s="35"/>
      <c r="G3" s="35"/>
      <c r="H3" s="35"/>
      <c r="I3" s="35"/>
      <c r="J3" s="35"/>
      <c r="K3" s="36"/>
      <c r="L3" s="6"/>
    </row>
    <row r="4" spans="1:12" x14ac:dyDescent="0.3">
      <c r="A4" s="5"/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6"/>
      <c r="L4" s="6"/>
    </row>
    <row r="5" spans="1:12" x14ac:dyDescent="0.3">
      <c r="A5" s="5"/>
      <c r="B5" s="37" t="s">
        <v>38</v>
      </c>
      <c r="C5" s="35"/>
      <c r="D5" s="35"/>
      <c r="E5" s="35"/>
      <c r="F5" s="35"/>
      <c r="G5" s="35"/>
      <c r="H5" s="35"/>
      <c r="I5" s="35"/>
      <c r="J5" s="35"/>
      <c r="K5" s="36"/>
      <c r="L5" s="6"/>
    </row>
    <row r="6" spans="1:12" x14ac:dyDescent="0.3">
      <c r="A6" s="5"/>
      <c r="B6" s="37" t="s">
        <v>2</v>
      </c>
      <c r="C6" s="35"/>
      <c r="D6" s="35"/>
      <c r="E6" s="35"/>
      <c r="F6" s="35"/>
      <c r="G6" s="35"/>
      <c r="H6" s="35"/>
      <c r="I6" s="35"/>
      <c r="J6" s="35"/>
      <c r="K6" s="36"/>
      <c r="L6" s="6"/>
    </row>
    <row r="7" spans="1:12" x14ac:dyDescent="0.3">
      <c r="A7" s="5"/>
      <c r="B7" s="41"/>
      <c r="C7" s="42"/>
      <c r="D7" s="42"/>
      <c r="E7" s="42"/>
      <c r="F7" s="42"/>
      <c r="G7" s="42"/>
      <c r="H7" s="42"/>
      <c r="I7" s="42"/>
      <c r="J7" s="42"/>
      <c r="K7" s="43"/>
      <c r="L7" s="6"/>
    </row>
    <row r="8" spans="1:12" x14ac:dyDescent="0.3">
      <c r="A8" s="5"/>
      <c r="B8" s="34" t="s">
        <v>5</v>
      </c>
      <c r="C8" s="35"/>
      <c r="D8" s="35"/>
      <c r="E8" s="35"/>
      <c r="F8" s="35"/>
      <c r="G8" s="35"/>
      <c r="H8" s="35"/>
      <c r="I8" s="35"/>
      <c r="J8" s="35"/>
      <c r="K8" s="36"/>
      <c r="L8" s="6"/>
    </row>
    <row r="9" spans="1:12" x14ac:dyDescent="0.3">
      <c r="A9" s="5"/>
      <c r="B9" s="37" t="s">
        <v>3</v>
      </c>
      <c r="C9" s="35"/>
      <c r="D9" s="35"/>
      <c r="E9" s="35"/>
      <c r="F9" s="35"/>
      <c r="G9" s="35"/>
      <c r="H9" s="35"/>
      <c r="I9" s="35"/>
      <c r="J9" s="35"/>
      <c r="K9" s="36"/>
      <c r="L9" s="6"/>
    </row>
    <row r="10" spans="1:12" x14ac:dyDescent="0.3">
      <c r="A10" s="5"/>
      <c r="B10" s="37" t="s">
        <v>37</v>
      </c>
      <c r="C10" s="35"/>
      <c r="D10" s="35"/>
      <c r="E10" s="35"/>
      <c r="F10" s="35"/>
      <c r="G10" s="35"/>
      <c r="H10" s="35"/>
      <c r="I10" s="35"/>
      <c r="J10" s="35"/>
      <c r="K10" s="36"/>
      <c r="L10" s="6"/>
    </row>
    <row r="11" spans="1:12" x14ac:dyDescent="0.3">
      <c r="A11" s="5"/>
      <c r="B11" s="37" t="s">
        <v>4</v>
      </c>
      <c r="C11" s="35"/>
      <c r="D11" s="35"/>
      <c r="E11" s="35"/>
      <c r="F11" s="35"/>
      <c r="G11" s="35"/>
      <c r="H11" s="35"/>
      <c r="I11" s="35"/>
      <c r="J11" s="35"/>
      <c r="K11" s="36"/>
      <c r="L11" s="6"/>
    </row>
    <row r="12" spans="1:12" x14ac:dyDescent="0.3">
      <c r="A12" s="5"/>
      <c r="B12" s="41"/>
      <c r="C12" s="42"/>
      <c r="D12" s="42"/>
      <c r="E12" s="42"/>
      <c r="F12" s="42"/>
      <c r="G12" s="42"/>
      <c r="H12" s="42"/>
      <c r="I12" s="42"/>
      <c r="J12" s="42"/>
      <c r="K12" s="43"/>
      <c r="L12" s="6"/>
    </row>
    <row r="13" spans="1:12" x14ac:dyDescent="0.3">
      <c r="A13" s="5"/>
      <c r="B13" s="34" t="s">
        <v>29</v>
      </c>
      <c r="C13" s="35"/>
      <c r="D13" s="35"/>
      <c r="E13" s="35"/>
      <c r="F13" s="35"/>
      <c r="G13" s="35"/>
      <c r="H13" s="35"/>
      <c r="I13" s="35"/>
      <c r="J13" s="35"/>
      <c r="K13" s="36"/>
      <c r="L13" s="6"/>
    </row>
    <row r="14" spans="1:12" x14ac:dyDescent="0.3">
      <c r="A14" s="5"/>
      <c r="B14" s="37" t="s">
        <v>28</v>
      </c>
      <c r="C14" s="35"/>
      <c r="D14" s="35"/>
      <c r="E14" s="35"/>
      <c r="F14" s="35"/>
      <c r="G14" s="35"/>
      <c r="H14" s="35"/>
      <c r="I14" s="35"/>
      <c r="J14" s="35"/>
      <c r="K14" s="36"/>
      <c r="L14" s="6"/>
    </row>
    <row r="15" spans="1:12" ht="15" thickBot="1" x14ac:dyDescent="0.35">
      <c r="A15" s="5"/>
      <c r="B15" s="38"/>
      <c r="C15" s="39"/>
      <c r="D15" s="39"/>
      <c r="E15" s="39"/>
      <c r="F15" s="39"/>
      <c r="G15" s="39"/>
      <c r="H15" s="39"/>
      <c r="I15" s="39"/>
      <c r="J15" s="39"/>
      <c r="K15" s="40"/>
      <c r="L15" s="6"/>
    </row>
    <row r="16" spans="1:12" ht="15" thickBot="1" x14ac:dyDescent="0.35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6"/>
    </row>
    <row r="17" spans="1:12" ht="15" thickBot="1" x14ac:dyDescent="0.35">
      <c r="A17" s="5"/>
      <c r="B17" s="53" t="s">
        <v>30</v>
      </c>
      <c r="C17" s="54"/>
      <c r="D17" s="54"/>
      <c r="E17" s="54"/>
      <c r="F17" s="54"/>
      <c r="G17" s="54"/>
      <c r="H17" s="54"/>
      <c r="I17" s="55"/>
      <c r="J17" s="20"/>
      <c r="K17" s="20"/>
      <c r="L17" s="6"/>
    </row>
    <row r="18" spans="1:12" ht="15" thickBot="1" x14ac:dyDescent="0.35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6"/>
    </row>
    <row r="19" spans="1:12" ht="15" thickBot="1" x14ac:dyDescent="0.35">
      <c r="A19" s="5"/>
      <c r="B19" s="7"/>
      <c r="C19" s="21" t="s">
        <v>25</v>
      </c>
      <c r="D19" s="22"/>
      <c r="E19" s="23" t="s">
        <v>26</v>
      </c>
      <c r="F19" s="23"/>
      <c r="G19" s="23"/>
      <c r="H19" s="24"/>
      <c r="I19" s="25" t="s">
        <v>27</v>
      </c>
      <c r="J19" s="20"/>
      <c r="K19" s="20"/>
      <c r="L19" s="6"/>
    </row>
    <row r="20" spans="1:12" x14ac:dyDescent="0.3">
      <c r="A20" s="5"/>
      <c r="B20" s="26" t="s">
        <v>15</v>
      </c>
      <c r="C20" s="28"/>
      <c r="D20" s="44"/>
      <c r="E20" s="45"/>
      <c r="F20" s="45"/>
      <c r="G20" s="45"/>
      <c r="H20" s="46"/>
      <c r="I20" s="30">
        <v>50000</v>
      </c>
      <c r="J20" s="20"/>
      <c r="K20" s="20"/>
      <c r="L20" s="6"/>
    </row>
    <row r="21" spans="1:12" x14ac:dyDescent="0.3">
      <c r="A21" s="5"/>
      <c r="B21" s="26" t="s">
        <v>16</v>
      </c>
      <c r="C21" s="29"/>
      <c r="D21" s="47"/>
      <c r="E21" s="48"/>
      <c r="F21" s="48"/>
      <c r="G21" s="48"/>
      <c r="H21" s="49"/>
      <c r="I21" s="30"/>
      <c r="J21" s="20"/>
      <c r="K21" s="20"/>
      <c r="L21" s="6"/>
    </row>
    <row r="22" spans="1:12" x14ac:dyDescent="0.3">
      <c r="A22" s="5"/>
      <c r="B22" s="26" t="s">
        <v>17</v>
      </c>
      <c r="C22" s="29"/>
      <c r="D22" s="47"/>
      <c r="E22" s="48"/>
      <c r="F22" s="48"/>
      <c r="G22" s="48"/>
      <c r="H22" s="49"/>
      <c r="I22" s="30"/>
      <c r="J22" s="20"/>
      <c r="K22" s="20"/>
      <c r="L22" s="6"/>
    </row>
    <row r="23" spans="1:12" x14ac:dyDescent="0.3">
      <c r="A23" s="5"/>
      <c r="B23" s="26" t="s">
        <v>18</v>
      </c>
      <c r="C23" s="29"/>
      <c r="D23" s="47"/>
      <c r="E23" s="48"/>
      <c r="F23" s="48"/>
      <c r="G23" s="48"/>
      <c r="H23" s="49"/>
      <c r="I23" s="30"/>
      <c r="J23" s="20"/>
      <c r="K23" s="20"/>
      <c r="L23" s="6"/>
    </row>
    <row r="24" spans="1:12" x14ac:dyDescent="0.3">
      <c r="A24" s="5"/>
      <c r="B24" s="26" t="s">
        <v>19</v>
      </c>
      <c r="C24" s="29"/>
      <c r="D24" s="47"/>
      <c r="E24" s="48"/>
      <c r="F24" s="48"/>
      <c r="G24" s="48"/>
      <c r="H24" s="49"/>
      <c r="I24" s="30"/>
      <c r="J24" s="20"/>
      <c r="K24" s="20"/>
      <c r="L24" s="6"/>
    </row>
    <row r="25" spans="1:12" x14ac:dyDescent="0.3">
      <c r="A25" s="5"/>
      <c r="B25" s="26" t="s">
        <v>20</v>
      </c>
      <c r="C25" s="29"/>
      <c r="D25" s="47"/>
      <c r="E25" s="48"/>
      <c r="F25" s="48"/>
      <c r="G25" s="48"/>
      <c r="H25" s="49"/>
      <c r="I25" s="30"/>
      <c r="J25" s="20"/>
      <c r="K25" s="20"/>
      <c r="L25" s="6"/>
    </row>
    <row r="26" spans="1:12" x14ac:dyDescent="0.3">
      <c r="A26" s="5"/>
      <c r="B26" s="26" t="s">
        <v>21</v>
      </c>
      <c r="C26" s="29"/>
      <c r="D26" s="47"/>
      <c r="E26" s="48"/>
      <c r="F26" s="48"/>
      <c r="G26" s="48"/>
      <c r="H26" s="49"/>
      <c r="I26" s="30"/>
      <c r="J26" s="20"/>
      <c r="K26" s="20"/>
      <c r="L26" s="6"/>
    </row>
    <row r="27" spans="1:12" x14ac:dyDescent="0.3">
      <c r="A27" s="5"/>
      <c r="B27" s="26" t="s">
        <v>22</v>
      </c>
      <c r="C27" s="29"/>
      <c r="D27" s="47"/>
      <c r="E27" s="48"/>
      <c r="F27" s="48"/>
      <c r="G27" s="48"/>
      <c r="H27" s="49"/>
      <c r="I27" s="30"/>
      <c r="J27" s="20"/>
      <c r="K27" s="20"/>
      <c r="L27" s="6"/>
    </row>
    <row r="28" spans="1:12" x14ac:dyDescent="0.3">
      <c r="A28" s="5"/>
      <c r="B28" s="26" t="s">
        <v>23</v>
      </c>
      <c r="C28" s="29"/>
      <c r="D28" s="47"/>
      <c r="E28" s="48"/>
      <c r="F28" s="48"/>
      <c r="G28" s="48"/>
      <c r="H28" s="49"/>
      <c r="I28" s="30"/>
      <c r="J28" s="20"/>
      <c r="K28" s="20"/>
      <c r="L28" s="6"/>
    </row>
    <row r="29" spans="1:12" x14ac:dyDescent="0.3">
      <c r="A29" s="5"/>
      <c r="B29" s="26" t="s">
        <v>24</v>
      </c>
      <c r="C29" s="29"/>
      <c r="D29" s="47"/>
      <c r="E29" s="48"/>
      <c r="F29" s="48"/>
      <c r="G29" s="48"/>
      <c r="H29" s="49"/>
      <c r="I29" s="30"/>
      <c r="J29" s="20"/>
      <c r="K29" s="20"/>
      <c r="L29" s="6"/>
    </row>
    <row r="30" spans="1:12" x14ac:dyDescent="0.3">
      <c r="A30" s="5"/>
      <c r="B30" s="26" t="s">
        <v>31</v>
      </c>
      <c r="C30" s="29"/>
      <c r="D30" s="47"/>
      <c r="E30" s="48"/>
      <c r="F30" s="48"/>
      <c r="G30" s="48"/>
      <c r="H30" s="49"/>
      <c r="I30" s="30"/>
      <c r="J30" s="20"/>
      <c r="K30" s="20"/>
      <c r="L30" s="6"/>
    </row>
    <row r="31" spans="1:12" x14ac:dyDescent="0.3">
      <c r="A31" s="5"/>
      <c r="B31" s="26" t="s">
        <v>32</v>
      </c>
      <c r="C31" s="29"/>
      <c r="D31" s="47"/>
      <c r="E31" s="48"/>
      <c r="F31" s="48"/>
      <c r="G31" s="48"/>
      <c r="H31" s="49"/>
      <c r="I31" s="30"/>
      <c r="J31" s="20"/>
      <c r="K31" s="20"/>
      <c r="L31" s="6"/>
    </row>
    <row r="32" spans="1:12" x14ac:dyDescent="0.3">
      <c r="A32" s="5"/>
      <c r="B32" s="26" t="s">
        <v>33</v>
      </c>
      <c r="C32" s="29"/>
      <c r="D32" s="47"/>
      <c r="E32" s="48"/>
      <c r="F32" s="48"/>
      <c r="G32" s="48"/>
      <c r="H32" s="49"/>
      <c r="I32" s="30"/>
      <c r="J32" s="20"/>
      <c r="K32" s="20"/>
      <c r="L32" s="6"/>
    </row>
    <row r="33" spans="1:12" x14ac:dyDescent="0.3">
      <c r="A33" s="5"/>
      <c r="B33" s="26" t="s">
        <v>34</v>
      </c>
      <c r="C33" s="29"/>
      <c r="D33" s="47"/>
      <c r="E33" s="48"/>
      <c r="F33" s="48"/>
      <c r="G33" s="48"/>
      <c r="H33" s="49"/>
      <c r="I33" s="30"/>
      <c r="J33" s="20"/>
      <c r="K33" s="20"/>
      <c r="L33" s="6"/>
    </row>
    <row r="34" spans="1:12" ht="15" thickBot="1" x14ac:dyDescent="0.35">
      <c r="A34" s="5"/>
      <c r="B34" s="26" t="s">
        <v>35</v>
      </c>
      <c r="C34" s="29"/>
      <c r="D34" s="47"/>
      <c r="E34" s="48"/>
      <c r="F34" s="62"/>
      <c r="G34" s="62"/>
      <c r="H34" s="63"/>
      <c r="I34" s="30"/>
      <c r="J34" s="20"/>
      <c r="K34" s="20"/>
      <c r="L34" s="6"/>
    </row>
    <row r="35" spans="1:12" ht="15" thickBot="1" x14ac:dyDescent="0.35">
      <c r="A35" s="5"/>
      <c r="B35" s="20"/>
      <c r="C35" s="20"/>
      <c r="D35" s="20"/>
      <c r="E35" s="20"/>
      <c r="F35" s="27" t="s">
        <v>7</v>
      </c>
      <c r="G35" s="23"/>
      <c r="H35" s="24"/>
      <c r="I35" s="31">
        <f>SUM(I20:I34)</f>
        <v>50000</v>
      </c>
      <c r="J35" s="20"/>
      <c r="K35" s="20"/>
      <c r="L35" s="6"/>
    </row>
    <row r="36" spans="1:12" x14ac:dyDescent="0.3">
      <c r="A36" s="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6"/>
    </row>
    <row r="37" spans="1:12" x14ac:dyDescent="0.3">
      <c r="A37" s="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6"/>
    </row>
    <row r="38" spans="1:12" ht="15" thickBot="1" x14ac:dyDescent="0.35">
      <c r="A38" s="5"/>
      <c r="B38" s="7"/>
      <c r="C38" s="7"/>
      <c r="D38" s="7"/>
      <c r="E38" s="7"/>
      <c r="F38" s="7"/>
      <c r="G38" s="7"/>
      <c r="H38" s="7"/>
      <c r="I38" s="12"/>
      <c r="J38" s="7"/>
      <c r="K38" s="12"/>
      <c r="L38" s="6"/>
    </row>
    <row r="39" spans="1:12" ht="20.399999999999999" customHeight="1" x14ac:dyDescent="0.35">
      <c r="A39" s="5"/>
      <c r="B39" s="32" t="s">
        <v>6</v>
      </c>
      <c r="C39" s="33"/>
      <c r="D39" s="14"/>
      <c r="E39" s="13" t="s">
        <v>7</v>
      </c>
      <c r="F39" s="14"/>
      <c r="G39" s="14"/>
      <c r="H39" s="14"/>
      <c r="I39" s="13" t="s">
        <v>8</v>
      </c>
      <c r="J39" s="14"/>
      <c r="K39" s="13" t="s">
        <v>9</v>
      </c>
      <c r="L39" s="6"/>
    </row>
    <row r="40" spans="1:12" ht="27" customHeight="1" x14ac:dyDescent="0.3">
      <c r="A40" s="5"/>
      <c r="B40" s="58" t="s">
        <v>36</v>
      </c>
      <c r="C40" s="59"/>
      <c r="D40" s="7"/>
      <c r="E40" s="19">
        <f>I35</f>
        <v>50000</v>
      </c>
      <c r="F40" s="7"/>
      <c r="G40" s="7"/>
      <c r="H40" s="7"/>
      <c r="I40" s="56">
        <f>(IF(E40&gt;100000,Contenu!C5,IF(B40=Contenu!A2,Contenu!D2,Contenu!D3)))</f>
        <v>42500</v>
      </c>
      <c r="J40" s="7"/>
      <c r="K40" s="56">
        <f>(IF(E40&gt;100000,Contenu!C5,IF(B40=Contenu!A2,Contenu!E2,Contenu!E3)))</f>
        <v>7500</v>
      </c>
      <c r="L40" s="6"/>
    </row>
    <row r="41" spans="1:12" ht="15" thickBot="1" x14ac:dyDescent="0.35">
      <c r="A41" s="5"/>
      <c r="B41" s="60"/>
      <c r="C41" s="61"/>
      <c r="D41" s="7"/>
      <c r="E41" s="18" t="str">
        <f>Contenu!C3</f>
        <v>Admissible</v>
      </c>
      <c r="F41" s="7"/>
      <c r="G41" s="7"/>
      <c r="H41" s="7"/>
      <c r="I41" s="57"/>
      <c r="J41" s="7"/>
      <c r="K41" s="57"/>
      <c r="L41" s="6"/>
    </row>
    <row r="42" spans="1:12" ht="15" thickBot="1" x14ac:dyDescent="0.3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</row>
  </sheetData>
  <sheetProtection sheet="1" objects="1" scenarios="1" selectLockedCells="1"/>
  <mergeCells count="34">
    <mergeCell ref="I40:I41"/>
    <mergeCell ref="K40:K41"/>
    <mergeCell ref="B40:C41"/>
    <mergeCell ref="D23:H23"/>
    <mergeCell ref="D24:H24"/>
    <mergeCell ref="D25:H25"/>
    <mergeCell ref="D26:H26"/>
    <mergeCell ref="D27:H27"/>
    <mergeCell ref="D28:H28"/>
    <mergeCell ref="D34:H34"/>
    <mergeCell ref="D29:H29"/>
    <mergeCell ref="D30:H30"/>
    <mergeCell ref="D31:H31"/>
    <mergeCell ref="B2:K2"/>
    <mergeCell ref="B10:K10"/>
    <mergeCell ref="B3:K3"/>
    <mergeCell ref="B8:K8"/>
    <mergeCell ref="B7:K7"/>
    <mergeCell ref="B39:C39"/>
    <mergeCell ref="B4:K4"/>
    <mergeCell ref="B5:K5"/>
    <mergeCell ref="B6:K6"/>
    <mergeCell ref="B15:K15"/>
    <mergeCell ref="B13:K13"/>
    <mergeCell ref="B14:K14"/>
    <mergeCell ref="B12:K12"/>
    <mergeCell ref="D20:H20"/>
    <mergeCell ref="D21:H21"/>
    <mergeCell ref="D22:H22"/>
    <mergeCell ref="B9:K9"/>
    <mergeCell ref="B11:K11"/>
    <mergeCell ref="D32:H32"/>
    <mergeCell ref="D33:H33"/>
    <mergeCell ref="B17:I17"/>
  </mergeCells>
  <phoneticPr fontId="6" type="noConversion"/>
  <conditionalFormatting sqref="E41">
    <cfRule type="containsText" dxfId="3" priority="2" operator="containsText" text="&quot;Non admissible&quot;">
      <formula>NOT(ISERROR(SEARCH("""Non admissible""",E41)))</formula>
    </cfRule>
    <cfRule type="containsText" dxfId="2" priority="3" operator="containsText" text="Admissible">
      <formula>NOT(ISERROR(SEARCH("Admissible",E41)))</formula>
    </cfRule>
    <cfRule type="containsText" dxfId="1" priority="4" operator="containsText" text="Non admissible">
      <formula>NOT(ISERROR(SEARCH("Non admissible",E41)))</formula>
    </cfRule>
  </conditionalFormatting>
  <conditionalFormatting sqref="E41 I40 K40">
    <cfRule type="containsText" dxfId="0" priority="1" operator="containsText" text="Non admissible">
      <formula>NOT(ISERROR(SEARCH("Non admissible",E40)))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E74892-82C3-4905-99CC-CEF23E0159E4}">
          <x14:formula1>
            <xm:f>Contenu!$A$2:$A$3</xm:f>
          </x14:formula1>
          <xm:sqref>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1C14-BC05-4693-ACA8-8245EE1CBC6B}">
  <dimension ref="A1:E5"/>
  <sheetViews>
    <sheetView workbookViewId="0">
      <selection activeCell="A7" sqref="A7"/>
    </sheetView>
  </sheetViews>
  <sheetFormatPr baseColWidth="10" defaultRowHeight="14.4" x14ac:dyDescent="0.3"/>
  <cols>
    <col min="1" max="1" width="57.6640625" customWidth="1"/>
    <col min="3" max="3" width="17.5546875" customWidth="1"/>
  </cols>
  <sheetData>
    <row r="1" spans="1:5" x14ac:dyDescent="0.3">
      <c r="A1" t="s">
        <v>6</v>
      </c>
      <c r="C1" t="s">
        <v>11</v>
      </c>
      <c r="D1" t="s">
        <v>12</v>
      </c>
    </row>
    <row r="2" spans="1:5" x14ac:dyDescent="0.3">
      <c r="A2" t="s">
        <v>36</v>
      </c>
      <c r="D2">
        <f>'Calculateur de subvention'!E40*0.85</f>
        <v>42500</v>
      </c>
      <c r="E2">
        <f>'Calculateur de subvention'!E40-Contenu!D2</f>
        <v>7500</v>
      </c>
    </row>
    <row r="3" spans="1:5" x14ac:dyDescent="0.3">
      <c r="A3" t="s">
        <v>10</v>
      </c>
      <c r="C3" s="17" t="str">
        <f>IF('Calculateur de subvention'!E40&gt;100000,C5,C4)</f>
        <v>Admissible</v>
      </c>
      <c r="D3">
        <f>'Calculateur de subvention'!E40*0.65</f>
        <v>32500</v>
      </c>
      <c r="E3">
        <f>('Calculateur de subvention'!E40-Contenu!D3)*0.8</f>
        <v>14000</v>
      </c>
    </row>
    <row r="4" spans="1:5" x14ac:dyDescent="0.3">
      <c r="C4" s="16" t="s">
        <v>13</v>
      </c>
    </row>
    <row r="5" spans="1:5" x14ac:dyDescent="0.3">
      <c r="C5" s="1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Calculateur de subvention</vt:lpstr>
      <vt:lpstr>Contenu</vt:lpstr>
      <vt:lpstr>listeStatut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Laet, Pauline (PAE-DD)</dc:creator>
  <cp:lastModifiedBy>De Laet, Pauline (PAE-DD)</cp:lastModifiedBy>
  <dcterms:created xsi:type="dcterms:W3CDTF">2023-12-15T19:50:34Z</dcterms:created>
  <dcterms:modified xsi:type="dcterms:W3CDTF">2024-01-16T15:57:20Z</dcterms:modified>
</cp:coreProperties>
</file>